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37DACCC3-017A-444F-824E-C510766EB5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5, Sch. 2" sheetId="2" r:id="rId1"/>
  </sheets>
  <definedNames>
    <definedName name="_xlnm.Print_Area" localSheetId="0">'APA-SPA-ADH-MBR-5, Sch. 2'!$A$1:$E$38</definedName>
  </definedName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E22" i="2" l="1"/>
  <c r="E27" i="2" l="1"/>
  <c r="E28" i="2" s="1"/>
  <c r="E31" i="2"/>
  <c r="E33" i="2" s="1"/>
  <c r="A13" i="2"/>
  <c r="A14" i="2" s="1"/>
  <c r="A15" i="2" s="1"/>
  <c r="A16" i="2" s="1"/>
  <c r="A17" i="2" l="1"/>
  <c r="A18" i="2" s="1"/>
  <c r="A19" i="2" s="1"/>
  <c r="A20" i="2" s="1"/>
  <c r="A21" i="2" s="1"/>
  <c r="A22" i="2" s="1"/>
  <c r="A25" i="2" s="1"/>
  <c r="A26" i="2" s="1"/>
  <c r="A27" i="2" s="1"/>
  <c r="A28" i="2" s="1"/>
  <c r="A31" i="2" s="1"/>
  <c r="A32" i="2" l="1"/>
  <c r="A33" i="2" s="1"/>
</calcChain>
</file>

<file path=xl/sharedStrings.xml><?xml version="1.0" encoding="utf-8"?>
<sst xmlns="http://schemas.openxmlformats.org/spreadsheetml/2006/main" count="24" uniqueCount="24">
  <si>
    <t>GEORGIA POWER COMPANY</t>
  </si>
  <si>
    <t>STORM DAMAGE ACCRUAL</t>
  </si>
  <si>
    <t>FOR THE TWELVE MONTH PERIOD ENDING JULY 31, 2023</t>
  </si>
  <si>
    <t>(AMOUNTS IN THOUSANDS)</t>
  </si>
  <si>
    <t>Line
No.</t>
  </si>
  <si>
    <t>Description</t>
  </si>
  <si>
    <t>Amount</t>
  </si>
  <si>
    <t>(1)</t>
  </si>
  <si>
    <t>(2)</t>
  </si>
  <si>
    <t>(3)</t>
  </si>
  <si>
    <t>Projected Annual Expenditures Based on 10-Year Average:</t>
  </si>
  <si>
    <t>10-Year Average</t>
  </si>
  <si>
    <t>Estimated Reserve Surplus/(Deficiency) at 12/31/2022:</t>
  </si>
  <si>
    <t xml:space="preserve">Actual Reserve Surplus/(Deficiency) at 12/31/2021 </t>
  </si>
  <si>
    <t>2022 Accrual</t>
  </si>
  <si>
    <t>Estimated 2022 Expenditures</t>
  </si>
  <si>
    <t>Estimated Reserve Surplus/(Deficiency) at 12/31/2022</t>
  </si>
  <si>
    <t>Calculation of Proposed Storm Damage Accrual:</t>
  </si>
  <si>
    <t>Projected Annual Expense</t>
  </si>
  <si>
    <t>Current Accrual</t>
  </si>
  <si>
    <t>Revenue Requirement Increase/(Decrease)</t>
  </si>
  <si>
    <t>Notes:</t>
  </si>
  <si>
    <t>- Details may not add to totals due to rounding.</t>
  </si>
  <si>
    <t>- Balances exclude deferred COVID-19 charges which were recorded to the storm damage regulatory asset as ordered by the Commission in Docket No. 42516.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</si>
</sst>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i/>
      <u/>
      <sz val="12"/>
      <name val="Times New Roman"/>
      <family val="1"/>
    </font>
    <font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2" fillId="0" borderId="0" xfId="1" quotePrefix="1" applyNumberFormat="1" applyFont="1" applyFill="1" applyAlignment="1">
      <alignment horizontal="left"/>
    </xf>
    <xf numFmtId="164" fontId="2" fillId="0" borderId="0" xfId="1" applyNumberFormat="1" applyFont="1" applyFill="1" applyAlignment="1">
      <alignment horizontal="left"/>
    </xf>
    <xf numFmtId="42" fontId="2" fillId="0" borderId="3" xfId="1" applyNumberFormat="1" applyFont="1" applyFill="1" applyBorder="1"/>
    <xf numFmtId="1" fontId="2" fillId="0" borderId="0" xfId="0" applyNumberFormat="1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quotePrefix="1" applyFont="1" applyAlignment="1">
      <alignment horizontal="center" wrapText="1"/>
    </xf>
    <xf numFmtId="0" fontId="2" fillId="0" borderId="2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0" quotePrefix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42" fontId="2" fillId="0" borderId="0" xfId="0" applyNumberFormat="1" applyFont="1"/>
    <xf numFmtId="41" fontId="2" fillId="0" borderId="0" xfId="0" applyNumberFormat="1" applyFont="1"/>
    <xf numFmtId="41" fontId="2" fillId="0" borderId="5" xfId="0" applyNumberFormat="1" applyFont="1" applyBorder="1"/>
    <xf numFmtId="0" fontId="2" fillId="0" borderId="0" xfId="0" applyFont="1" applyAlignment="1">
      <alignment horizontal="left"/>
    </xf>
    <xf numFmtId="0" fontId="4" fillId="0" borderId="0" xfId="0" applyFont="1"/>
    <xf numFmtId="41" fontId="2" fillId="0" borderId="1" xfId="0" applyNumberFormat="1" applyFont="1" applyBorder="1"/>
    <xf numFmtId="42" fontId="2" fillId="0" borderId="6" xfId="0" applyNumberFormat="1" applyFont="1" applyBorder="1"/>
    <xf numFmtId="42" fontId="2" fillId="0" borderId="4" xfId="0" applyNumberFormat="1" applyFont="1" applyBorder="1"/>
    <xf numFmtId="0" fontId="5" fillId="0" borderId="0" xfId="0" applyFont="1" applyAlignment="1">
      <alignment horizontal="left"/>
    </xf>
    <xf numFmtId="0" fontId="2" fillId="0" borderId="0" xfId="0" quotePrefix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quotePrefix="1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showGridLines="0" tabSelected="1" zoomScale="85" zoomScaleNormal="85" zoomScaleSheetLayoutView="80" workbookViewId="0">
      <selection sqref="A1:E1"/>
    </sheetView>
  </sheetViews>
  <sheetFormatPr defaultColWidth="9.21875" defaultRowHeight="15.6" x14ac:dyDescent="0.3"/>
  <cols>
    <col min="1" max="1" width="7.44140625" style="1" bestFit="1" customWidth="1"/>
    <col min="2" max="2" width="2.44140625" style="1" customWidth="1"/>
    <col min="3" max="3" width="60.44140625" style="1" bestFit="1" customWidth="1"/>
    <col min="4" max="4" width="2.44140625" style="1" customWidth="1"/>
    <col min="5" max="5" width="14.21875" style="1" customWidth="1"/>
    <col min="6" max="6" width="14.21875" style="1" bestFit="1" customWidth="1"/>
    <col min="7" max="8" width="9.21875" style="1"/>
    <col min="9" max="10" width="11.21875" style="1" bestFit="1" customWidth="1"/>
    <col min="11" max="16384" width="9.21875" style="1"/>
  </cols>
  <sheetData>
    <row r="1" spans="1:11" x14ac:dyDescent="0.3">
      <c r="A1" s="26" t="s">
        <v>0</v>
      </c>
      <c r="B1" s="26"/>
      <c r="C1" s="26"/>
      <c r="D1" s="26"/>
      <c r="E1" s="26"/>
    </row>
    <row r="3" spans="1:11" x14ac:dyDescent="0.3">
      <c r="A3" s="26" t="s">
        <v>1</v>
      </c>
      <c r="B3" s="26"/>
      <c r="C3" s="26"/>
      <c r="D3" s="26"/>
      <c r="E3" s="26"/>
    </row>
    <row r="4" spans="1:11" x14ac:dyDescent="0.3">
      <c r="A4" s="26" t="s">
        <v>2</v>
      </c>
      <c r="B4" s="26"/>
      <c r="C4" s="26"/>
      <c r="D4" s="26"/>
      <c r="E4" s="26"/>
    </row>
    <row r="5" spans="1:11" x14ac:dyDescent="0.3">
      <c r="A5" s="26" t="s">
        <v>3</v>
      </c>
      <c r="B5" s="26"/>
      <c r="C5" s="26"/>
      <c r="D5" s="26"/>
      <c r="E5" s="26"/>
    </row>
    <row r="8" spans="1:11" ht="31.2" x14ac:dyDescent="0.3">
      <c r="A8" s="6" t="s">
        <v>4</v>
      </c>
      <c r="B8" s="7"/>
      <c r="C8" s="8" t="s">
        <v>5</v>
      </c>
      <c r="E8" s="8" t="s">
        <v>6</v>
      </c>
    </row>
    <row r="9" spans="1:11" x14ac:dyDescent="0.3">
      <c r="A9" s="9" t="s">
        <v>7</v>
      </c>
      <c r="B9" s="7"/>
      <c r="C9" s="10" t="s">
        <v>8</v>
      </c>
      <c r="E9" s="11" t="s">
        <v>9</v>
      </c>
    </row>
    <row r="11" spans="1:11" x14ac:dyDescent="0.3">
      <c r="C11" s="12" t="s">
        <v>10</v>
      </c>
      <c r="D11" s="13"/>
    </row>
    <row r="12" spans="1:11" x14ac:dyDescent="0.3">
      <c r="A12" s="13">
        <v>1</v>
      </c>
      <c r="C12" s="14">
        <v>2012</v>
      </c>
      <c r="D12" s="14"/>
      <c r="E12" s="15">
        <v>13579.8040166667</v>
      </c>
      <c r="I12" s="5"/>
      <c r="J12" s="5"/>
    </row>
    <row r="13" spans="1:11" x14ac:dyDescent="0.3">
      <c r="A13" s="13">
        <f>A12+1</f>
        <v>2</v>
      </c>
      <c r="C13" s="14">
        <v>2013</v>
      </c>
      <c r="D13" s="14"/>
      <c r="E13" s="16">
        <v>17001.498390000001</v>
      </c>
      <c r="I13" s="5"/>
      <c r="J13" s="5"/>
    </row>
    <row r="14" spans="1:11" x14ac:dyDescent="0.3">
      <c r="A14" s="13">
        <f>A13+1</f>
        <v>3</v>
      </c>
      <c r="C14" s="14">
        <v>2014</v>
      </c>
      <c r="D14" s="14"/>
      <c r="E14" s="16">
        <v>90942.473120000039</v>
      </c>
      <c r="I14" s="5"/>
      <c r="J14" s="5"/>
    </row>
    <row r="15" spans="1:11" x14ac:dyDescent="0.3">
      <c r="A15" s="13">
        <f>A14+1</f>
        <v>4</v>
      </c>
      <c r="C15" s="14">
        <v>2015</v>
      </c>
      <c r="D15" s="14"/>
      <c r="E15" s="16">
        <v>23486.52994</v>
      </c>
      <c r="I15" s="5"/>
      <c r="J15" s="5"/>
      <c r="K15" s="5"/>
    </row>
    <row r="16" spans="1:11" x14ac:dyDescent="0.3">
      <c r="A16" s="13">
        <f>A15+1</f>
        <v>5</v>
      </c>
      <c r="C16" s="14">
        <v>2016</v>
      </c>
      <c r="D16" s="14"/>
      <c r="E16" s="16">
        <v>144469.06050999995</v>
      </c>
      <c r="I16" s="5"/>
      <c r="J16" s="5"/>
      <c r="K16" s="5"/>
    </row>
    <row r="17" spans="1:11" x14ac:dyDescent="0.3">
      <c r="A17" s="13">
        <f t="shared" ref="A17:A22" si="0">A16+1</f>
        <v>6</v>
      </c>
      <c r="C17" s="14">
        <v>2017</v>
      </c>
      <c r="D17" s="14"/>
      <c r="E17" s="16">
        <v>156806.22035999995</v>
      </c>
      <c r="I17" s="5"/>
      <c r="J17" s="5"/>
      <c r="K17" s="5"/>
    </row>
    <row r="18" spans="1:11" x14ac:dyDescent="0.3">
      <c r="A18" s="13">
        <f t="shared" si="0"/>
        <v>7</v>
      </c>
      <c r="C18" s="14">
        <v>2018</v>
      </c>
      <c r="D18" s="14"/>
      <c r="E18" s="16">
        <v>112590.81788000006</v>
      </c>
      <c r="I18" s="5"/>
      <c r="J18" s="5"/>
      <c r="K18" s="5"/>
    </row>
    <row r="19" spans="1:11" x14ac:dyDescent="0.3">
      <c r="A19" s="13">
        <f t="shared" si="0"/>
        <v>8</v>
      </c>
      <c r="C19" s="14">
        <v>2019</v>
      </c>
      <c r="D19" s="14"/>
      <c r="E19" s="16">
        <v>24093.89174999997</v>
      </c>
      <c r="I19" s="5"/>
      <c r="J19" s="5"/>
      <c r="K19" s="5"/>
    </row>
    <row r="20" spans="1:11" x14ac:dyDescent="0.3">
      <c r="A20" s="13">
        <f t="shared" si="0"/>
        <v>9</v>
      </c>
      <c r="C20" s="14">
        <v>2020</v>
      </c>
      <c r="D20" s="14"/>
      <c r="E20" s="16">
        <v>65404.457011999955</v>
      </c>
      <c r="I20" s="5"/>
      <c r="J20" s="5"/>
      <c r="K20" s="5"/>
    </row>
    <row r="21" spans="1:11" x14ac:dyDescent="0.3">
      <c r="A21" s="13">
        <f t="shared" si="0"/>
        <v>10</v>
      </c>
      <c r="C21" s="14">
        <v>2021</v>
      </c>
      <c r="D21" s="14"/>
      <c r="E21" s="17">
        <v>-341.06497999998624</v>
      </c>
      <c r="I21" s="5"/>
      <c r="J21" s="5"/>
      <c r="K21" s="5"/>
    </row>
    <row r="22" spans="1:11" x14ac:dyDescent="0.3">
      <c r="A22" s="13">
        <f t="shared" si="0"/>
        <v>11</v>
      </c>
      <c r="C22" s="3" t="s">
        <v>11</v>
      </c>
      <c r="D22" s="2"/>
      <c r="E22" s="4">
        <f>AVERAGE(E12:E21)</f>
        <v>64803.368799866657</v>
      </c>
      <c r="I22" s="5"/>
      <c r="J22" s="5"/>
      <c r="K22" s="5"/>
    </row>
    <row r="23" spans="1:11" x14ac:dyDescent="0.3">
      <c r="C23" s="18"/>
      <c r="E23" s="16"/>
      <c r="I23" s="5"/>
      <c r="J23" s="5"/>
      <c r="K23" s="5"/>
    </row>
    <row r="24" spans="1:11" x14ac:dyDescent="0.3">
      <c r="C24" s="19" t="s">
        <v>12</v>
      </c>
      <c r="I24" s="5"/>
      <c r="J24" s="5"/>
      <c r="K24" s="5"/>
    </row>
    <row r="25" spans="1:11" x14ac:dyDescent="0.3">
      <c r="A25" s="13">
        <f>A22+1</f>
        <v>12</v>
      </c>
      <c r="C25" s="14" t="s">
        <v>13</v>
      </c>
      <c r="E25" s="15">
        <v>-48372.4860746665</v>
      </c>
      <c r="I25" s="5"/>
      <c r="J25" s="5"/>
    </row>
    <row r="26" spans="1:11" x14ac:dyDescent="0.3">
      <c r="A26" s="13">
        <f>A25+1</f>
        <v>13</v>
      </c>
      <c r="C26" s="14" t="s">
        <v>14</v>
      </c>
      <c r="E26" s="16">
        <v>213328.25959199999</v>
      </c>
    </row>
    <row r="27" spans="1:11" x14ac:dyDescent="0.3">
      <c r="A27" s="13">
        <f>A26+1</f>
        <v>14</v>
      </c>
      <c r="C27" s="14" t="s">
        <v>15</v>
      </c>
      <c r="E27" s="20">
        <f>-E22</f>
        <v>-64803.368799866657</v>
      </c>
    </row>
    <row r="28" spans="1:11" x14ac:dyDescent="0.3">
      <c r="A28" s="13">
        <f>A27+1</f>
        <v>15</v>
      </c>
      <c r="C28" s="18" t="s">
        <v>16</v>
      </c>
      <c r="E28" s="21">
        <f>SUM(E25:E27)</f>
        <v>100152.40471746684</v>
      </c>
    </row>
    <row r="29" spans="1:11" x14ac:dyDescent="0.3">
      <c r="C29" s="18"/>
      <c r="E29" s="16"/>
    </row>
    <row r="30" spans="1:11" x14ac:dyDescent="0.3">
      <c r="C30" s="19" t="s">
        <v>17</v>
      </c>
      <c r="E30" s="16"/>
    </row>
    <row r="31" spans="1:11" x14ac:dyDescent="0.3">
      <c r="A31" s="13">
        <f>A28+1</f>
        <v>16</v>
      </c>
      <c r="C31" s="18" t="s">
        <v>18</v>
      </c>
      <c r="E31" s="15">
        <f>E22</f>
        <v>64803.368799866657</v>
      </c>
    </row>
    <row r="32" spans="1:11" x14ac:dyDescent="0.3">
      <c r="A32" s="13">
        <f>A31+1</f>
        <v>17</v>
      </c>
      <c r="C32" s="18" t="s">
        <v>19</v>
      </c>
      <c r="E32" s="16">
        <f>E26</f>
        <v>213328.25959199999</v>
      </c>
    </row>
    <row r="33" spans="1:5" ht="16.2" thickBot="1" x14ac:dyDescent="0.35">
      <c r="A33" s="13">
        <f>A32+1</f>
        <v>18</v>
      </c>
      <c r="C33" s="18" t="s">
        <v>20</v>
      </c>
      <c r="E33" s="22">
        <f>E31-E32</f>
        <v>-148524.89079213334</v>
      </c>
    </row>
    <row r="34" spans="1:5" ht="16.2" thickTop="1" x14ac:dyDescent="0.3"/>
    <row r="36" spans="1:5" x14ac:dyDescent="0.3">
      <c r="C36" s="23" t="s">
        <v>21</v>
      </c>
    </row>
    <row r="37" spans="1:5" x14ac:dyDescent="0.3">
      <c r="C37" s="27" t="s">
        <v>22</v>
      </c>
      <c r="D37" s="28"/>
      <c r="E37" s="28"/>
    </row>
    <row r="38" spans="1:5" ht="54" customHeight="1" x14ac:dyDescent="0.3">
      <c r="C38" s="24" t="s">
        <v>23</v>
      </c>
      <c r="D38" s="25"/>
      <c r="E38" s="25"/>
    </row>
  </sheetData>
  <mergeCells count="6">
    <mergeCell ref="C38:E38"/>
    <mergeCell ref="A1:E1"/>
    <mergeCell ref="A3:E3"/>
    <mergeCell ref="A4:E4"/>
    <mergeCell ref="A5:E5"/>
    <mergeCell ref="C37:E37"/>
  </mergeCells>
  <printOptions horizontalCentered="1"/>
  <pageMargins left="0.7" right="0.7" top="0.75" bottom="0.75" header="0.3" footer="0.3"/>
  <pageSetup orientation="portrait" r:id="rId1"/>
  <headerFooter alignWithMargins="0">
    <oddHeader>&amp;R&amp;"Times New Roman,Regular"&amp;12Exhibit___(APA/SPA/ADH/MBR-5, Schedule 2)
Page &amp;P of &amp;N</oddHeader>
  </headerFooter>
  <ignoredErrors>
    <ignoredError sqref="A9:C9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APA-SPA-ADH-MBR-5, Sch. 2</vt:lpstr>
      <vt:lpstr>'APA-SPA-ADH-MBR-5, Sch.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2022-06-16T19:24:07Z</dcterms:created>
  <dcterms:modified xsi:type="dcterms:W3CDTF">2022-06-16T19:24:17Z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